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6835" windowHeight="12075"/>
  </bookViews>
  <sheets>
    <sheet name="Sheet1" sheetId="1" r:id="rId1"/>
    <sheet name="Sheet3" sheetId="3" r:id="rId2"/>
  </sheets>
  <calcPr calcId="145621" iterateDelta="1E-4"/>
</workbook>
</file>

<file path=xl/calcChain.xml><?xml version="1.0" encoding="utf-8"?>
<calcChain xmlns="http://schemas.openxmlformats.org/spreadsheetml/2006/main">
  <c r="Q20" i="1" l="1"/>
  <c r="M20" i="1"/>
  <c r="I20" i="1"/>
  <c r="E20" i="1"/>
  <c r="Q19" i="1"/>
  <c r="Q21" i="1" s="1"/>
  <c r="M19" i="1"/>
  <c r="I19" i="1"/>
  <c r="I21" i="1" s="1"/>
  <c r="E19" i="1"/>
  <c r="E21" i="1" s="1"/>
  <c r="P21" i="1"/>
  <c r="O21" i="1"/>
  <c r="N21" i="1"/>
  <c r="L21" i="1"/>
  <c r="K21" i="1"/>
  <c r="J21" i="1"/>
  <c r="H21" i="1"/>
  <c r="G21" i="1"/>
  <c r="F21" i="1"/>
  <c r="D21" i="1"/>
  <c r="C21" i="1"/>
  <c r="B21" i="1"/>
  <c r="B9" i="1"/>
  <c r="B5" i="1" s="1"/>
  <c r="R20" i="1" l="1"/>
  <c r="M21" i="1"/>
  <c r="R19" i="1"/>
  <c r="C8" i="1"/>
  <c r="C7" i="1"/>
  <c r="R21" i="1" l="1"/>
  <c r="C9" i="1"/>
</calcChain>
</file>

<file path=xl/sharedStrings.xml><?xml version="1.0" encoding="utf-8"?>
<sst xmlns="http://schemas.openxmlformats.org/spreadsheetml/2006/main" count="33" uniqueCount="29">
  <si>
    <t>val pct</t>
  </si>
  <si>
    <t>Furnizor</t>
  </si>
  <si>
    <t>Punctaj</t>
  </si>
  <si>
    <t>Suma</t>
  </si>
  <si>
    <t>Fundatia Crucea Alb-Galbena</t>
  </si>
  <si>
    <t>Total</t>
  </si>
  <si>
    <t>Suma de distribuit</t>
  </si>
  <si>
    <t>Ingrijiri la Domiciliu Vrancea SRL</t>
  </si>
  <si>
    <t>Ianuarie</t>
  </si>
  <si>
    <t>Februarie</t>
  </si>
  <si>
    <t>Martie</t>
  </si>
  <si>
    <t>Total tr I</t>
  </si>
  <si>
    <t>Aprilie</t>
  </si>
  <si>
    <t>Mai</t>
  </si>
  <si>
    <t>Iunie</t>
  </si>
  <si>
    <t>Total tr II</t>
  </si>
  <si>
    <t>Iulie</t>
  </si>
  <si>
    <t>August</t>
  </si>
  <si>
    <t>Septembrie</t>
  </si>
  <si>
    <t>Total tr III</t>
  </si>
  <si>
    <t>Octombrie</t>
  </si>
  <si>
    <t>Noiembrie</t>
  </si>
  <si>
    <t>Decembrie</t>
  </si>
  <si>
    <t>Total tr IV</t>
  </si>
  <si>
    <t>Total 2023</t>
  </si>
  <si>
    <t>Valori contracte atribuite pentru serviciile medicale de îngrijiri la domiciliu în anul 2023</t>
  </si>
  <si>
    <t>Calcul fond ingrijiri medicale la domiciliu 2023</t>
  </si>
  <si>
    <t>Intocmit</t>
  </si>
  <si>
    <t>Ec. Maria Murea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</si>
</sst>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1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1" xfId="0" applyNumberFormat="1" applyFont="1" applyBorder="1"/>
    <xf numFmtId="49" fontId="3" fillId="0" borderId="0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" fontId="2" fillId="0" borderId="3" xfId="0" applyNumberFormat="1" applyFont="1" applyBorder="1"/>
    <xf numFmtId="49" fontId="3" fillId="0" borderId="4" xfId="0" applyNumberFormat="1" applyFont="1" applyBorder="1" applyAlignment="1">
      <alignment horizontal="left"/>
    </xf>
    <xf numFmtId="4" fontId="2" fillId="0" borderId="4" xfId="0" applyNumberFormat="1" applyFont="1" applyBorder="1"/>
    <xf numFmtId="49" fontId="3" fillId="0" borderId="5" xfId="0" applyNumberFormat="1" applyFont="1" applyFill="1" applyBorder="1" applyAlignment="1">
      <alignment horizontal="left"/>
    </xf>
    <xf numFmtId="4" fontId="4" fillId="0" borderId="6" xfId="0" applyNumberFormat="1" applyFont="1" applyBorder="1"/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4" fontId="4" fillId="0" borderId="4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G29" sqref="G29"/>
    </sheetView>
  </sheetViews>
  <sheetFormatPr defaultRowHeight="15" x14ac:dyDescent="0.25"/>
  <cols>
    <col min="1" max="1" width="36.85546875" customWidth="1"/>
    <col min="2" max="2" width="15.5703125" customWidth="1"/>
    <col min="3" max="3" width="17" customWidth="1"/>
    <col min="4" max="4" width="11.7109375" customWidth="1"/>
    <col min="5" max="5" width="12.7109375" customWidth="1"/>
    <col min="6" max="6" width="12.28515625" customWidth="1"/>
    <col min="7" max="7" width="12.7109375" customWidth="1"/>
    <col min="8" max="8" width="13" customWidth="1"/>
    <col min="9" max="9" width="12" customWidth="1"/>
    <col min="10" max="10" width="11.7109375" customWidth="1"/>
    <col min="11" max="11" width="11.5703125" customWidth="1"/>
    <col min="12" max="12" width="12" customWidth="1"/>
    <col min="13" max="13" width="12.7109375" customWidth="1"/>
    <col min="14" max="14" width="12" customWidth="1"/>
    <col min="15" max="15" width="11.42578125" customWidth="1"/>
    <col min="16" max="16" width="12" customWidth="1"/>
    <col min="17" max="17" width="11.5703125" customWidth="1"/>
    <col min="18" max="18" width="11.85546875" customWidth="1"/>
    <col min="253" max="253" width="8.42578125" customWidth="1"/>
    <col min="254" max="254" width="24.7109375" customWidth="1"/>
    <col min="255" max="255" width="15.5703125" customWidth="1"/>
    <col min="509" max="509" width="8.42578125" customWidth="1"/>
    <col min="510" max="510" width="24.7109375" customWidth="1"/>
    <col min="511" max="511" width="15.5703125" customWidth="1"/>
    <col min="765" max="765" width="8.42578125" customWidth="1"/>
    <col min="766" max="766" width="24.7109375" customWidth="1"/>
    <col min="767" max="767" width="15.5703125" customWidth="1"/>
    <col min="1021" max="1021" width="8.42578125" customWidth="1"/>
    <col min="1022" max="1022" width="24.7109375" customWidth="1"/>
    <col min="1023" max="1023" width="15.5703125" customWidth="1"/>
    <col min="1277" max="1277" width="8.42578125" customWidth="1"/>
    <col min="1278" max="1278" width="24.7109375" customWidth="1"/>
    <col min="1279" max="1279" width="15.5703125" customWidth="1"/>
    <col min="1533" max="1533" width="8.42578125" customWidth="1"/>
    <col min="1534" max="1534" width="24.7109375" customWidth="1"/>
    <col min="1535" max="1535" width="15.5703125" customWidth="1"/>
    <col min="1789" max="1789" width="8.42578125" customWidth="1"/>
    <col min="1790" max="1790" width="24.7109375" customWidth="1"/>
    <col min="1791" max="1791" width="15.5703125" customWidth="1"/>
    <col min="2045" max="2045" width="8.42578125" customWidth="1"/>
    <col min="2046" max="2046" width="24.7109375" customWidth="1"/>
    <col min="2047" max="2047" width="15.5703125" customWidth="1"/>
    <col min="2301" max="2301" width="8.42578125" customWidth="1"/>
    <col min="2302" max="2302" width="24.7109375" customWidth="1"/>
    <col min="2303" max="2303" width="15.5703125" customWidth="1"/>
    <col min="2557" max="2557" width="8.42578125" customWidth="1"/>
    <col min="2558" max="2558" width="24.7109375" customWidth="1"/>
    <col min="2559" max="2559" width="15.5703125" customWidth="1"/>
    <col min="2813" max="2813" width="8.42578125" customWidth="1"/>
    <col min="2814" max="2814" width="24.7109375" customWidth="1"/>
    <col min="2815" max="2815" width="15.5703125" customWidth="1"/>
    <col min="3069" max="3069" width="8.42578125" customWidth="1"/>
    <col min="3070" max="3070" width="24.7109375" customWidth="1"/>
    <col min="3071" max="3071" width="15.5703125" customWidth="1"/>
    <col min="3325" max="3325" width="8.42578125" customWidth="1"/>
    <col min="3326" max="3326" width="24.7109375" customWidth="1"/>
    <col min="3327" max="3327" width="15.5703125" customWidth="1"/>
    <col min="3581" max="3581" width="8.42578125" customWidth="1"/>
    <col min="3582" max="3582" width="24.7109375" customWidth="1"/>
    <col min="3583" max="3583" width="15.5703125" customWidth="1"/>
    <col min="3837" max="3837" width="8.42578125" customWidth="1"/>
    <col min="3838" max="3838" width="24.7109375" customWidth="1"/>
    <col min="3839" max="3839" width="15.5703125" customWidth="1"/>
    <col min="4093" max="4093" width="8.42578125" customWidth="1"/>
    <col min="4094" max="4094" width="24.7109375" customWidth="1"/>
    <col min="4095" max="4095" width="15.5703125" customWidth="1"/>
    <col min="4349" max="4349" width="8.42578125" customWidth="1"/>
    <col min="4350" max="4350" width="24.7109375" customWidth="1"/>
    <col min="4351" max="4351" width="15.5703125" customWidth="1"/>
    <col min="4605" max="4605" width="8.42578125" customWidth="1"/>
    <col min="4606" max="4606" width="24.7109375" customWidth="1"/>
    <col min="4607" max="4607" width="15.5703125" customWidth="1"/>
    <col min="4861" max="4861" width="8.42578125" customWidth="1"/>
    <col min="4862" max="4862" width="24.7109375" customWidth="1"/>
    <col min="4863" max="4863" width="15.5703125" customWidth="1"/>
    <col min="5117" max="5117" width="8.42578125" customWidth="1"/>
    <col min="5118" max="5118" width="24.7109375" customWidth="1"/>
    <col min="5119" max="5119" width="15.5703125" customWidth="1"/>
    <col min="5373" max="5373" width="8.42578125" customWidth="1"/>
    <col min="5374" max="5374" width="24.7109375" customWidth="1"/>
    <col min="5375" max="5375" width="15.5703125" customWidth="1"/>
    <col min="5629" max="5629" width="8.42578125" customWidth="1"/>
    <col min="5630" max="5630" width="24.7109375" customWidth="1"/>
    <col min="5631" max="5631" width="15.5703125" customWidth="1"/>
    <col min="5885" max="5885" width="8.42578125" customWidth="1"/>
    <col min="5886" max="5886" width="24.7109375" customWidth="1"/>
    <col min="5887" max="5887" width="15.5703125" customWidth="1"/>
    <col min="6141" max="6141" width="8.42578125" customWidth="1"/>
    <col min="6142" max="6142" width="24.7109375" customWidth="1"/>
    <col min="6143" max="6143" width="15.5703125" customWidth="1"/>
    <col min="6397" max="6397" width="8.42578125" customWidth="1"/>
    <col min="6398" max="6398" width="24.7109375" customWidth="1"/>
    <col min="6399" max="6399" width="15.5703125" customWidth="1"/>
    <col min="6653" max="6653" width="8.42578125" customWidth="1"/>
    <col min="6654" max="6654" width="24.7109375" customWidth="1"/>
    <col min="6655" max="6655" width="15.5703125" customWidth="1"/>
    <col min="6909" max="6909" width="8.42578125" customWidth="1"/>
    <col min="6910" max="6910" width="24.7109375" customWidth="1"/>
    <col min="6911" max="6911" width="15.5703125" customWidth="1"/>
    <col min="7165" max="7165" width="8.42578125" customWidth="1"/>
    <col min="7166" max="7166" width="24.7109375" customWidth="1"/>
    <col min="7167" max="7167" width="15.5703125" customWidth="1"/>
    <col min="7421" max="7421" width="8.42578125" customWidth="1"/>
    <col min="7422" max="7422" width="24.7109375" customWidth="1"/>
    <col min="7423" max="7423" width="15.5703125" customWidth="1"/>
    <col min="7677" max="7677" width="8.42578125" customWidth="1"/>
    <col min="7678" max="7678" width="24.7109375" customWidth="1"/>
    <col min="7679" max="7679" width="15.5703125" customWidth="1"/>
    <col min="7933" max="7933" width="8.42578125" customWidth="1"/>
    <col min="7934" max="7934" width="24.7109375" customWidth="1"/>
    <col min="7935" max="7935" width="15.5703125" customWidth="1"/>
    <col min="8189" max="8189" width="8.42578125" customWidth="1"/>
    <col min="8190" max="8190" width="24.7109375" customWidth="1"/>
    <col min="8191" max="8191" width="15.5703125" customWidth="1"/>
    <col min="8445" max="8445" width="8.42578125" customWidth="1"/>
    <col min="8446" max="8446" width="24.7109375" customWidth="1"/>
    <col min="8447" max="8447" width="15.5703125" customWidth="1"/>
    <col min="8701" max="8701" width="8.42578125" customWidth="1"/>
    <col min="8702" max="8702" width="24.7109375" customWidth="1"/>
    <col min="8703" max="8703" width="15.5703125" customWidth="1"/>
    <col min="8957" max="8957" width="8.42578125" customWidth="1"/>
    <col min="8958" max="8958" width="24.7109375" customWidth="1"/>
    <col min="8959" max="8959" width="15.5703125" customWidth="1"/>
    <col min="9213" max="9213" width="8.42578125" customWidth="1"/>
    <col min="9214" max="9214" width="24.7109375" customWidth="1"/>
    <col min="9215" max="9215" width="15.5703125" customWidth="1"/>
    <col min="9469" max="9469" width="8.42578125" customWidth="1"/>
    <col min="9470" max="9470" width="24.7109375" customWidth="1"/>
    <col min="9471" max="9471" width="15.5703125" customWidth="1"/>
    <col min="9725" max="9725" width="8.42578125" customWidth="1"/>
    <col min="9726" max="9726" width="24.7109375" customWidth="1"/>
    <col min="9727" max="9727" width="15.5703125" customWidth="1"/>
    <col min="9981" max="9981" width="8.42578125" customWidth="1"/>
    <col min="9982" max="9982" width="24.7109375" customWidth="1"/>
    <col min="9983" max="9983" width="15.5703125" customWidth="1"/>
    <col min="10237" max="10237" width="8.42578125" customWidth="1"/>
    <col min="10238" max="10238" width="24.7109375" customWidth="1"/>
    <col min="10239" max="10239" width="15.5703125" customWidth="1"/>
    <col min="10493" max="10493" width="8.42578125" customWidth="1"/>
    <col min="10494" max="10494" width="24.7109375" customWidth="1"/>
    <col min="10495" max="10495" width="15.5703125" customWidth="1"/>
    <col min="10749" max="10749" width="8.42578125" customWidth="1"/>
    <col min="10750" max="10750" width="24.7109375" customWidth="1"/>
    <col min="10751" max="10751" width="15.5703125" customWidth="1"/>
    <col min="11005" max="11005" width="8.42578125" customWidth="1"/>
    <col min="11006" max="11006" width="24.7109375" customWidth="1"/>
    <col min="11007" max="11007" width="15.5703125" customWidth="1"/>
    <col min="11261" max="11261" width="8.42578125" customWidth="1"/>
    <col min="11262" max="11262" width="24.7109375" customWidth="1"/>
    <col min="11263" max="11263" width="15.5703125" customWidth="1"/>
    <col min="11517" max="11517" width="8.42578125" customWidth="1"/>
    <col min="11518" max="11518" width="24.7109375" customWidth="1"/>
    <col min="11519" max="11519" width="15.5703125" customWidth="1"/>
    <col min="11773" max="11773" width="8.42578125" customWidth="1"/>
    <col min="11774" max="11774" width="24.7109375" customWidth="1"/>
    <col min="11775" max="11775" width="15.5703125" customWidth="1"/>
    <col min="12029" max="12029" width="8.42578125" customWidth="1"/>
    <col min="12030" max="12030" width="24.7109375" customWidth="1"/>
    <col min="12031" max="12031" width="15.5703125" customWidth="1"/>
    <col min="12285" max="12285" width="8.42578125" customWidth="1"/>
    <col min="12286" max="12286" width="24.7109375" customWidth="1"/>
    <col min="12287" max="12287" width="15.5703125" customWidth="1"/>
    <col min="12541" max="12541" width="8.42578125" customWidth="1"/>
    <col min="12542" max="12542" width="24.7109375" customWidth="1"/>
    <col min="12543" max="12543" width="15.5703125" customWidth="1"/>
    <col min="12797" max="12797" width="8.42578125" customWidth="1"/>
    <col min="12798" max="12798" width="24.7109375" customWidth="1"/>
    <col min="12799" max="12799" width="15.5703125" customWidth="1"/>
    <col min="13053" max="13053" width="8.42578125" customWidth="1"/>
    <col min="13054" max="13054" width="24.7109375" customWidth="1"/>
    <col min="13055" max="13055" width="15.5703125" customWidth="1"/>
    <col min="13309" max="13309" width="8.42578125" customWidth="1"/>
    <col min="13310" max="13310" width="24.7109375" customWidth="1"/>
    <col min="13311" max="13311" width="15.5703125" customWidth="1"/>
    <col min="13565" max="13565" width="8.42578125" customWidth="1"/>
    <col min="13566" max="13566" width="24.7109375" customWidth="1"/>
    <col min="13567" max="13567" width="15.5703125" customWidth="1"/>
    <col min="13821" max="13821" width="8.42578125" customWidth="1"/>
    <col min="13822" max="13822" width="24.7109375" customWidth="1"/>
    <col min="13823" max="13823" width="15.5703125" customWidth="1"/>
    <col min="14077" max="14077" width="8.42578125" customWidth="1"/>
    <col min="14078" max="14078" width="24.7109375" customWidth="1"/>
    <col min="14079" max="14079" width="15.5703125" customWidth="1"/>
    <col min="14333" max="14333" width="8.42578125" customWidth="1"/>
    <col min="14334" max="14334" width="24.7109375" customWidth="1"/>
    <col min="14335" max="14335" width="15.5703125" customWidth="1"/>
    <col min="14589" max="14589" width="8.42578125" customWidth="1"/>
    <col min="14590" max="14590" width="24.7109375" customWidth="1"/>
    <col min="14591" max="14591" width="15.5703125" customWidth="1"/>
    <col min="14845" max="14845" width="8.42578125" customWidth="1"/>
    <col min="14846" max="14846" width="24.7109375" customWidth="1"/>
    <col min="14847" max="14847" width="15.5703125" customWidth="1"/>
    <col min="15101" max="15101" width="8.42578125" customWidth="1"/>
    <col min="15102" max="15102" width="24.7109375" customWidth="1"/>
    <col min="15103" max="15103" width="15.5703125" customWidth="1"/>
    <col min="15357" max="15357" width="8.42578125" customWidth="1"/>
    <col min="15358" max="15358" width="24.7109375" customWidth="1"/>
    <col min="15359" max="15359" width="15.5703125" customWidth="1"/>
    <col min="15613" max="15613" width="8.42578125" customWidth="1"/>
    <col min="15614" max="15614" width="24.7109375" customWidth="1"/>
    <col min="15615" max="15615" width="15.5703125" customWidth="1"/>
    <col min="15869" max="15869" width="8.42578125" customWidth="1"/>
    <col min="15870" max="15870" width="24.7109375" customWidth="1"/>
    <col min="15871" max="15871" width="15.5703125" customWidth="1"/>
    <col min="16125" max="16125" width="8.42578125" customWidth="1"/>
    <col min="16126" max="16126" width="24.7109375" customWidth="1"/>
    <col min="16127" max="16127" width="15.5703125" customWidth="1"/>
  </cols>
  <sheetData>
    <row r="1" spans="1:7" x14ac:dyDescent="0.25">
      <c r="A1" s="1" t="s">
        <v>26</v>
      </c>
    </row>
    <row r="2" spans="1:7" x14ac:dyDescent="0.25">
      <c r="A2" s="2"/>
    </row>
    <row r="3" spans="1:7" x14ac:dyDescent="0.25">
      <c r="A3" s="2"/>
    </row>
    <row r="4" spans="1:7" x14ac:dyDescent="0.25">
      <c r="A4" s="2"/>
    </row>
    <row r="5" spans="1:7" ht="15.75" thickBot="1" x14ac:dyDescent="0.3">
      <c r="A5" s="3" t="s">
        <v>0</v>
      </c>
      <c r="B5" s="4">
        <f>B12/B9</f>
        <v>2231.2016865776527</v>
      </c>
      <c r="C5" s="5"/>
    </row>
    <row r="6" spans="1:7" s="1" customFormat="1" thickBot="1" x14ac:dyDescent="0.25">
      <c r="A6" s="15" t="s">
        <v>1</v>
      </c>
      <c r="B6" s="17" t="s">
        <v>2</v>
      </c>
      <c r="C6" s="16" t="s">
        <v>3</v>
      </c>
    </row>
    <row r="7" spans="1:7" x14ac:dyDescent="0.25">
      <c r="A7" s="10" t="s">
        <v>4</v>
      </c>
      <c r="B7" s="11">
        <v>17</v>
      </c>
      <c r="C7" s="11">
        <f>B7*$B$5</f>
        <v>37930.428671820096</v>
      </c>
    </row>
    <row r="8" spans="1:7" ht="15.75" thickBot="1" x14ac:dyDescent="0.3">
      <c r="A8" s="8" t="s">
        <v>7</v>
      </c>
      <c r="B8" s="9">
        <v>39.92</v>
      </c>
      <c r="C8" s="9">
        <f t="shared" ref="C8" si="0">B8*$B$5</f>
        <v>89069.571328179896</v>
      </c>
    </row>
    <row r="9" spans="1:7" ht="15.75" thickBot="1" x14ac:dyDescent="0.3">
      <c r="A9" s="12" t="s">
        <v>5</v>
      </c>
      <c r="B9" s="14">
        <f>SUM(B7:B8)</f>
        <v>56.92</v>
      </c>
      <c r="C9" s="13">
        <f>SUM(C7:C8)</f>
        <v>127000</v>
      </c>
    </row>
    <row r="10" spans="1:7" x14ac:dyDescent="0.25">
      <c r="A10" s="5"/>
      <c r="B10" s="5"/>
      <c r="C10" s="5"/>
    </row>
    <row r="11" spans="1:7" x14ac:dyDescent="0.25">
      <c r="A11" s="5"/>
      <c r="B11" s="5"/>
      <c r="C11" s="5"/>
    </row>
    <row r="12" spans="1:7" x14ac:dyDescent="0.25">
      <c r="A12" s="7" t="s">
        <v>6</v>
      </c>
      <c r="B12" s="6">
        <v>127000</v>
      </c>
      <c r="C12" s="5"/>
    </row>
    <row r="15" spans="1:7" x14ac:dyDescent="0.25">
      <c r="A15" s="20" t="s">
        <v>25</v>
      </c>
      <c r="B15" s="20"/>
      <c r="C15" s="20"/>
      <c r="D15" s="20"/>
      <c r="E15" s="20"/>
      <c r="F15" s="20"/>
      <c r="G15" s="20"/>
    </row>
    <row r="17" spans="1:18" ht="15.75" thickBot="1" x14ac:dyDescent="0.3"/>
    <row r="18" spans="1:18" s="1" customFormat="1" thickBot="1" x14ac:dyDescent="0.25">
      <c r="A18" s="15" t="s">
        <v>1</v>
      </c>
      <c r="B18" s="17" t="s">
        <v>8</v>
      </c>
      <c r="C18" s="16" t="s">
        <v>9</v>
      </c>
      <c r="D18" s="16" t="s">
        <v>10</v>
      </c>
      <c r="E18" s="16" t="s">
        <v>11</v>
      </c>
      <c r="F18" s="16" t="s">
        <v>12</v>
      </c>
      <c r="G18" s="16" t="s">
        <v>13</v>
      </c>
      <c r="H18" s="16" t="s">
        <v>14</v>
      </c>
      <c r="I18" s="16" t="s">
        <v>15</v>
      </c>
      <c r="J18" s="16" t="s">
        <v>16</v>
      </c>
      <c r="K18" s="16" t="s">
        <v>17</v>
      </c>
      <c r="L18" s="16" t="s">
        <v>18</v>
      </c>
      <c r="M18" s="16" t="s">
        <v>19</v>
      </c>
      <c r="N18" s="16" t="s">
        <v>20</v>
      </c>
      <c r="O18" s="16" t="s">
        <v>21</v>
      </c>
      <c r="P18" s="16" t="s">
        <v>22</v>
      </c>
      <c r="Q18" s="16" t="s">
        <v>23</v>
      </c>
      <c r="R18" s="16" t="s">
        <v>24</v>
      </c>
    </row>
    <row r="19" spans="1:18" x14ac:dyDescent="0.25">
      <c r="A19" s="10" t="s">
        <v>4</v>
      </c>
      <c r="B19" s="11">
        <v>5060</v>
      </c>
      <c r="C19" s="11">
        <v>4260</v>
      </c>
      <c r="D19" s="11">
        <v>8067.5</v>
      </c>
      <c r="E19" s="19">
        <f>SUM(B19:D19)</f>
        <v>17387.5</v>
      </c>
      <c r="F19" s="11">
        <v>5510</v>
      </c>
      <c r="G19" s="11">
        <v>4570</v>
      </c>
      <c r="H19" s="11">
        <v>14532.5</v>
      </c>
      <c r="I19" s="19">
        <f>SUM(F19:H19)</f>
        <v>24612.5</v>
      </c>
      <c r="J19" s="11">
        <v>8500</v>
      </c>
      <c r="K19" s="11">
        <v>10000</v>
      </c>
      <c r="L19" s="11">
        <v>15440</v>
      </c>
      <c r="M19" s="19">
        <f>SUM(J19:L19)</f>
        <v>33940</v>
      </c>
      <c r="N19" s="11">
        <v>2000</v>
      </c>
      <c r="O19" s="11">
        <v>1000</v>
      </c>
      <c r="P19" s="11">
        <v>990.43</v>
      </c>
      <c r="Q19" s="19">
        <f>SUM(N19:P19)</f>
        <v>3990.43</v>
      </c>
      <c r="R19" s="19">
        <f>E19+I19+M19+Q19</f>
        <v>79930.429999999993</v>
      </c>
    </row>
    <row r="20" spans="1:18" ht="15.75" thickBot="1" x14ac:dyDescent="0.3">
      <c r="A20" s="8" t="s">
        <v>7</v>
      </c>
      <c r="B20" s="9"/>
      <c r="C20" s="9"/>
      <c r="D20" s="9"/>
      <c r="E20" s="19">
        <f>SUM(B20:D20)</f>
        <v>0</v>
      </c>
      <c r="F20" s="9"/>
      <c r="G20" s="9"/>
      <c r="H20" s="9"/>
      <c r="I20" s="19">
        <f>SUM(F20:H20)</f>
        <v>0</v>
      </c>
      <c r="J20" s="9">
        <v>15000</v>
      </c>
      <c r="K20" s="9">
        <v>25000</v>
      </c>
      <c r="L20" s="9">
        <v>25000</v>
      </c>
      <c r="M20" s="19">
        <f>SUM(J20:L20)</f>
        <v>65000</v>
      </c>
      <c r="N20" s="9">
        <v>15000</v>
      </c>
      <c r="O20" s="9">
        <v>8000</v>
      </c>
      <c r="P20" s="9">
        <v>1069.57</v>
      </c>
      <c r="Q20" s="19">
        <f>SUM(N20:P20)</f>
        <v>24069.57</v>
      </c>
      <c r="R20" s="19">
        <f>E20+I20+M20+Q20</f>
        <v>89069.57</v>
      </c>
    </row>
    <row r="21" spans="1:18" ht="15.75" thickBot="1" x14ac:dyDescent="0.3">
      <c r="A21" s="12" t="s">
        <v>5</v>
      </c>
      <c r="B21" s="18">
        <f t="shared" ref="B21:R21" si="1">SUM(B19:B20)</f>
        <v>5060</v>
      </c>
      <c r="C21" s="13">
        <f t="shared" si="1"/>
        <v>4260</v>
      </c>
      <c r="D21" s="13">
        <f t="shared" si="1"/>
        <v>8067.5</v>
      </c>
      <c r="E21" s="13">
        <f t="shared" si="1"/>
        <v>17387.5</v>
      </c>
      <c r="F21" s="13">
        <f t="shared" si="1"/>
        <v>5510</v>
      </c>
      <c r="G21" s="13">
        <f t="shared" si="1"/>
        <v>4570</v>
      </c>
      <c r="H21" s="13">
        <f t="shared" si="1"/>
        <v>14532.5</v>
      </c>
      <c r="I21" s="13">
        <f t="shared" si="1"/>
        <v>24612.5</v>
      </c>
      <c r="J21" s="13">
        <f t="shared" si="1"/>
        <v>23500</v>
      </c>
      <c r="K21" s="13">
        <f t="shared" si="1"/>
        <v>35000</v>
      </c>
      <c r="L21" s="13">
        <f t="shared" si="1"/>
        <v>40440</v>
      </c>
      <c r="M21" s="13">
        <f t="shared" si="1"/>
        <v>98940</v>
      </c>
      <c r="N21" s="13">
        <f t="shared" si="1"/>
        <v>17000</v>
      </c>
      <c r="O21" s="13">
        <f t="shared" si="1"/>
        <v>9000</v>
      </c>
      <c r="P21" s="13">
        <f t="shared" si="1"/>
        <v>2060</v>
      </c>
      <c r="Q21" s="13">
        <f t="shared" si="1"/>
        <v>28060</v>
      </c>
      <c r="R21" s="13">
        <f t="shared" si="1"/>
        <v>169000</v>
      </c>
    </row>
    <row r="23" spans="1:18" x14ac:dyDescent="0.25">
      <c r="M23">
        <v>98940</v>
      </c>
      <c r="Q23">
        <v>28060</v>
      </c>
    </row>
    <row r="27" spans="1:18" x14ac:dyDescent="0.25">
      <c r="P27" t="s">
        <v>27</v>
      </c>
    </row>
    <row r="28" spans="1:18" x14ac:dyDescent="0.25">
      <c r="P28" t="s">
        <v>28</v>
      </c>
    </row>
  </sheetData>
  <mergeCells count="1">
    <mergeCell ref="A15:G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Control - Baza de Date</cp:lastModifiedBy>
  <cp:lastPrinted>2023-07-10T11:02:18Z</cp:lastPrinted>
  <dcterms:created xsi:type="dcterms:W3CDTF">2023-06-30T05:40:50Z</dcterms:created>
  <dcterms:modified xsi:type="dcterms:W3CDTF">2023-07-24T11:27:34Z</dcterms:modified>
</cp:coreProperties>
</file>